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OneDrive\Tibbington Consulting Ltd\Websites\3. Money Mentor\"/>
    </mc:Choice>
  </mc:AlternateContent>
  <bookViews>
    <workbookView xWindow="0" yWindow="0" windowWidth="19200" windowHeight="8970" tabRatio="500"/>
  </bookViews>
  <sheets>
    <sheet name="Personal Budget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2" i="1" l="1"/>
  <c r="O23" i="1"/>
  <c r="O24" i="1"/>
  <c r="O25" i="1"/>
  <c r="O26" i="1"/>
  <c r="O27" i="1"/>
  <c r="O28" i="1"/>
  <c r="C30" i="1"/>
  <c r="O34" i="1"/>
  <c r="O35" i="1"/>
  <c r="O36" i="1"/>
  <c r="O37" i="1"/>
  <c r="O38" i="1"/>
  <c r="O39" i="1"/>
  <c r="C41" i="1"/>
  <c r="O45" i="1"/>
  <c r="O46" i="1"/>
  <c r="O47" i="1"/>
  <c r="O48" i="1"/>
  <c r="O49" i="1"/>
  <c r="O50" i="1"/>
  <c r="O51" i="1"/>
  <c r="O52" i="1"/>
  <c r="O53" i="1"/>
  <c r="O54" i="1"/>
  <c r="O55" i="1"/>
  <c r="O56" i="1"/>
  <c r="C57" i="1"/>
  <c r="D57" i="1"/>
  <c r="E57" i="1"/>
  <c r="F57" i="1"/>
  <c r="G57" i="1"/>
  <c r="H57" i="1"/>
  <c r="I57" i="1"/>
  <c r="J57" i="1"/>
  <c r="K57" i="1"/>
  <c r="L57" i="1"/>
  <c r="M57" i="1"/>
  <c r="N57" i="1"/>
  <c r="O59" i="1"/>
  <c r="O60" i="1"/>
  <c r="O61" i="1"/>
  <c r="O62" i="1"/>
  <c r="O63" i="1"/>
  <c r="O64" i="1"/>
  <c r="C65" i="1"/>
  <c r="D65" i="1"/>
  <c r="E65" i="1"/>
  <c r="F65" i="1"/>
  <c r="G65" i="1"/>
  <c r="H65" i="1"/>
  <c r="I65" i="1"/>
  <c r="J65" i="1"/>
  <c r="K65" i="1"/>
  <c r="L65" i="1"/>
  <c r="M65" i="1"/>
  <c r="N65" i="1"/>
  <c r="O67" i="1"/>
  <c r="O68" i="1"/>
  <c r="O69" i="1"/>
  <c r="O70" i="1"/>
  <c r="O71" i="1"/>
  <c r="O72" i="1"/>
  <c r="O73" i="1"/>
  <c r="C74" i="1"/>
  <c r="D74" i="1"/>
  <c r="E74" i="1"/>
  <c r="F74" i="1"/>
  <c r="G74" i="1"/>
  <c r="H74" i="1"/>
  <c r="I74" i="1"/>
  <c r="J74" i="1"/>
  <c r="K74" i="1"/>
  <c r="L74" i="1"/>
  <c r="M74" i="1"/>
  <c r="N74" i="1"/>
  <c r="O76" i="1"/>
  <c r="O77" i="1"/>
  <c r="O78" i="1"/>
  <c r="O79" i="1"/>
  <c r="C80" i="1"/>
  <c r="O82" i="1"/>
  <c r="O83" i="1"/>
  <c r="O84" i="1"/>
  <c r="O85" i="1"/>
  <c r="O86" i="1"/>
  <c r="O87" i="1"/>
  <c r="C88" i="1"/>
  <c r="D88" i="1"/>
  <c r="E88" i="1"/>
  <c r="F88" i="1"/>
  <c r="G88" i="1"/>
  <c r="H88" i="1"/>
  <c r="I88" i="1"/>
  <c r="J88" i="1"/>
  <c r="K88" i="1"/>
  <c r="L88" i="1"/>
  <c r="M88" i="1"/>
  <c r="N88" i="1"/>
  <c r="O90" i="1"/>
  <c r="O91" i="1"/>
  <c r="O92" i="1"/>
  <c r="O93" i="1"/>
  <c r="O94" i="1"/>
  <c r="O95" i="1"/>
  <c r="C96" i="1"/>
  <c r="D96" i="1"/>
  <c r="E96" i="1"/>
  <c r="F96" i="1"/>
  <c r="G96" i="1"/>
  <c r="H96" i="1"/>
  <c r="I96" i="1"/>
  <c r="J96" i="1"/>
  <c r="K96" i="1"/>
  <c r="L96" i="1"/>
  <c r="M96" i="1"/>
  <c r="N96" i="1"/>
  <c r="M98" i="1" l="1"/>
  <c r="I98" i="1"/>
  <c r="E98" i="1"/>
  <c r="K98" i="1"/>
  <c r="G98" i="1"/>
  <c r="C98" i="1"/>
  <c r="H7" i="1" s="1"/>
  <c r="N98" i="1"/>
  <c r="J98" i="1"/>
  <c r="F98" i="1"/>
  <c r="L98" i="1"/>
  <c r="H98" i="1"/>
  <c r="D98" i="1"/>
  <c r="H6" i="1"/>
  <c r="H5" i="1"/>
  <c r="H9" i="1" l="1"/>
</calcChain>
</file>

<file path=xl/sharedStrings.xml><?xml version="1.0" encoding="utf-8"?>
<sst xmlns="http://schemas.openxmlformats.org/spreadsheetml/2006/main" count="84" uniqueCount="81">
  <si>
    <t>Income</t>
  </si>
  <si>
    <t>Salary/Wages</t>
  </si>
  <si>
    <t>Interest Income</t>
  </si>
  <si>
    <t>Dividends</t>
  </si>
  <si>
    <t>Refunds/Reimbursements</t>
  </si>
  <si>
    <t>Business</t>
  </si>
  <si>
    <t>Pension</t>
  </si>
  <si>
    <t>TOTAL</t>
  </si>
  <si>
    <t>JAN</t>
  </si>
  <si>
    <t>FEB</t>
  </si>
  <si>
    <t>MAY</t>
  </si>
  <si>
    <t>SEPT</t>
  </si>
  <si>
    <t>OCT</t>
  </si>
  <si>
    <t>NOV</t>
  </si>
  <si>
    <t>DEC</t>
  </si>
  <si>
    <t>AUG</t>
  </si>
  <si>
    <t>JUL</t>
  </si>
  <si>
    <t>JUN</t>
  </si>
  <si>
    <t>APR</t>
  </si>
  <si>
    <t>MAR</t>
  </si>
  <si>
    <t>SAVINGS</t>
  </si>
  <si>
    <t>INCOME</t>
  </si>
  <si>
    <t>Emergency Fund</t>
  </si>
  <si>
    <t>Transfer to Savings</t>
  </si>
  <si>
    <t>Investments</t>
  </si>
  <si>
    <t>Education</t>
  </si>
  <si>
    <t>Other</t>
  </si>
  <si>
    <t>EXPENSES</t>
  </si>
  <si>
    <t>HOME</t>
  </si>
  <si>
    <t>Home/Rental Insurance</t>
  </si>
  <si>
    <t>Electricity</t>
  </si>
  <si>
    <t>Gas/Oil</t>
  </si>
  <si>
    <t>Water/Sewer/Trash</t>
  </si>
  <si>
    <t>Phone</t>
  </si>
  <si>
    <t>Internet</t>
  </si>
  <si>
    <t>Furnishing/Appliances</t>
  </si>
  <si>
    <t>Lawn/Garden</t>
  </si>
  <si>
    <t>Maintenance/Improvements</t>
  </si>
  <si>
    <t>TRANSPORTATION</t>
  </si>
  <si>
    <t>Fuel</t>
  </si>
  <si>
    <t>Repairs/Maintenance</t>
  </si>
  <si>
    <t>Registration/License</t>
  </si>
  <si>
    <t>DAILY LIVING</t>
  </si>
  <si>
    <t>Groceries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</si>
  <si>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</si>
  <si>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</si>
  <si>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</si>
  <si>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</si>
  <si>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</si>
  <si>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</si>
  <si>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</si>
  <si>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</si>
  <si>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</si>
  <si>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</si>
  <si>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</si>
  <si>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Medicine/Prescriptions</t>
  </si>
  <si>
    <t>Veterinarian</t>
  </si>
  <si>
    <t>Life Insurance</t>
  </si>
  <si>
    <t>VACATION/HOLIDAY</t>
  </si>
  <si>
    <t>Airfare</t>
  </si>
  <si>
    <t>Food</t>
  </si>
  <si>
    <t>Souvenirs</t>
  </si>
  <si>
    <t>Pet Boarding</t>
  </si>
  <si>
    <t>Savings Goal</t>
  </si>
  <si>
    <t>Expenses</t>
  </si>
  <si>
    <t>SUMMARY</t>
  </si>
  <si>
    <t>POTENTIAL TO SAVE</t>
  </si>
  <si>
    <t>Misc.</t>
  </si>
  <si>
    <t>Cable/Satellite</t>
  </si>
  <si>
    <t>Public Transportation</t>
  </si>
  <si>
    <t>Accommodations</t>
  </si>
  <si>
    <t>Mortgage/Rent</t>
  </si>
  <si>
    <t>Car Payments</t>
  </si>
  <si>
    <t>Child Care</t>
  </si>
  <si>
    <t>Dining Out</t>
  </si>
  <si>
    <t>Gym Membership</t>
  </si>
  <si>
    <t>Doctors/Dentist Visits</t>
  </si>
  <si>
    <t>Rental Car</t>
  </si>
  <si>
    <t>MONEY MENTOR PERSONAL BUDGET PLANNER</t>
  </si>
  <si>
    <t>Retirement</t>
  </si>
  <si>
    <t>Car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</si>
</sst>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6" formatCode="&quot;£&quot;#,##0.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3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color rgb="FF00000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rgb="FF000000"/>
      <name val="Century Gothic"/>
      <family val="1"/>
    </font>
    <font>
      <sz val="11"/>
      <color theme="1"/>
      <name val="Calibri"/>
      <family val="2"/>
      <scheme val="minor"/>
    </font>
    <font>
      <sz val="24"/>
      <color theme="1"/>
      <name val="Century Gothic"/>
      <family val="1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/>
        <bgColor rgb="FF000000"/>
      </patternFill>
    </fill>
  </fills>
  <borders count="11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</cellStyleXfs>
  <cellXfs count="53">
    <xf numFmtId="0" fontId="0" fillId="0" borderId="0" xfId="0"/>
    <xf numFmtId="0" fontId="4" fillId="3" borderId="0" xfId="0" applyFont="1" applyFill="1" applyAlignment="1">
      <alignment horizontal="left" wrapText="1"/>
    </xf>
    <xf numFmtId="0" fontId="5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164" fontId="5" fillId="3" borderId="0" xfId="0" applyNumberFormat="1" applyFont="1" applyFill="1" applyAlignment="1">
      <alignment horizontal="center" wrapText="1"/>
    </xf>
    <xf numFmtId="0" fontId="10" fillId="3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164" fontId="5" fillId="5" borderId="0" xfId="1" applyNumberFormat="1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 indent="1"/>
    </xf>
    <xf numFmtId="0" fontId="6" fillId="8" borderId="2" xfId="0" applyFont="1" applyFill="1" applyBorder="1" applyAlignment="1">
      <alignment horizontal="left" vertical="center" wrapText="1" indent="1"/>
    </xf>
    <xf numFmtId="0" fontId="6" fillId="7" borderId="2" xfId="0" applyFont="1" applyFill="1" applyBorder="1" applyAlignment="1">
      <alignment horizontal="left" vertical="center" wrapText="1" indent="1"/>
    </xf>
    <xf numFmtId="0" fontId="6" fillId="6" borderId="2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left" vertical="center" wrapText="1" indent="1"/>
    </xf>
    <xf numFmtId="0" fontId="6" fillId="6" borderId="7" xfId="0" applyFont="1" applyFill="1" applyBorder="1" applyAlignment="1">
      <alignment horizontal="left" vertical="center" wrapText="1" indent="1"/>
    </xf>
    <xf numFmtId="0" fontId="6" fillId="6" borderId="8" xfId="0" applyFont="1" applyFill="1" applyBorder="1" applyAlignment="1">
      <alignment horizontal="left" vertical="center" wrapText="1" indent="1"/>
    </xf>
    <xf numFmtId="0" fontId="5" fillId="5" borderId="9" xfId="0" applyFont="1" applyFill="1" applyBorder="1" applyAlignment="1">
      <alignment horizontal="left" vertical="center" wrapText="1" indent="1"/>
    </xf>
    <xf numFmtId="0" fontId="5" fillId="5" borderId="0" xfId="0" applyFont="1" applyFill="1" applyBorder="1" applyAlignment="1">
      <alignment horizontal="left" vertical="center" wrapText="1" indent="1"/>
    </xf>
    <xf numFmtId="0" fontId="5" fillId="5" borderId="10" xfId="0" applyFont="1" applyFill="1" applyBorder="1" applyAlignment="1">
      <alignment horizontal="left" vertical="center" wrapText="1" indent="1"/>
    </xf>
    <xf numFmtId="164" fontId="5" fillId="5" borderId="10" xfId="0" applyNumberFormat="1" applyFont="1" applyFill="1" applyBorder="1" applyAlignment="1">
      <alignment horizontal="left" vertical="center" wrapText="1" indent="1"/>
    </xf>
    <xf numFmtId="0" fontId="7" fillId="4" borderId="3" xfId="0" applyFont="1" applyFill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7" fillId="4" borderId="5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left" vertical="center" wrapText="1" indent="1"/>
    </xf>
    <xf numFmtId="0" fontId="6" fillId="8" borderId="3" xfId="0" applyFont="1" applyFill="1" applyBorder="1" applyAlignment="1">
      <alignment horizontal="left" vertical="center" wrapText="1" indent="1"/>
    </xf>
    <xf numFmtId="0" fontId="6" fillId="8" borderId="4" xfId="0" applyFont="1" applyFill="1" applyBorder="1" applyAlignment="1">
      <alignment horizontal="left" vertical="center" wrapText="1" indent="1"/>
    </xf>
    <xf numFmtId="0" fontId="6" fillId="8" borderId="5" xfId="0" applyFont="1" applyFill="1" applyBorder="1" applyAlignment="1">
      <alignment horizontal="left" vertical="center" wrapText="1" indent="1"/>
    </xf>
    <xf numFmtId="0" fontId="7" fillId="5" borderId="9" xfId="0" applyFont="1" applyFill="1" applyBorder="1" applyAlignment="1">
      <alignment horizontal="left" vertical="center" wrapText="1" indent="1"/>
    </xf>
    <xf numFmtId="0" fontId="9" fillId="9" borderId="0" xfId="0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left" vertical="center" wrapText="1" indent="1"/>
    </xf>
    <xf numFmtId="0" fontId="6" fillId="7" borderId="3" xfId="0" applyFont="1" applyFill="1" applyBorder="1" applyAlignment="1">
      <alignment horizontal="left" vertical="center" wrapText="1" indent="1"/>
    </xf>
    <xf numFmtId="0" fontId="8" fillId="7" borderId="4" xfId="0" applyFont="1" applyFill="1" applyBorder="1" applyAlignment="1">
      <alignment horizontal="left" vertical="center" wrapText="1" indent="1"/>
    </xf>
    <xf numFmtId="0" fontId="8" fillId="7" borderId="5" xfId="0" applyFont="1" applyFill="1" applyBorder="1" applyAlignment="1">
      <alignment horizontal="left" vertical="center" wrapText="1" indent="1"/>
    </xf>
    <xf numFmtId="166" fontId="5" fillId="3" borderId="2" xfId="0" applyNumberFormat="1" applyFont="1" applyFill="1" applyBorder="1" applyAlignment="1">
      <alignment horizontal="center" wrapText="1"/>
    </xf>
    <xf numFmtId="166" fontId="6" fillId="6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166" fontId="5" fillId="3" borderId="1" xfId="1" applyNumberFormat="1" applyFont="1" applyFill="1" applyBorder="1" applyAlignment="1">
      <alignment horizontal="left" vertical="center" wrapText="1" indent="1"/>
    </xf>
    <xf numFmtId="166" fontId="5" fillId="5" borderId="0" xfId="0" applyNumberFormat="1" applyFont="1" applyFill="1" applyBorder="1" applyAlignment="1">
      <alignment horizontal="left" vertical="center" wrapText="1" indent="1"/>
    </xf>
    <xf numFmtId="166" fontId="7" fillId="4" borderId="4" xfId="1" applyNumberFormat="1" applyFont="1" applyFill="1" applyBorder="1" applyAlignment="1">
      <alignment horizontal="left" vertical="center" wrapText="1" indent="1"/>
    </xf>
    <xf numFmtId="166" fontId="11" fillId="10" borderId="0" xfId="0" applyNumberFormat="1" applyFont="1" applyFill="1" applyBorder="1" applyAlignment="1">
      <alignment horizontal="left" vertical="center" wrapText="1" indent="1"/>
    </xf>
    <xf numFmtId="166" fontId="7" fillId="4" borderId="0" xfId="0" applyNumberFormat="1" applyFont="1" applyFill="1" applyBorder="1" applyAlignment="1">
      <alignment horizontal="left" vertical="center" wrapText="1" indent="1"/>
    </xf>
    <xf numFmtId="166" fontId="9" fillId="9" borderId="0" xfId="0" applyNumberFormat="1" applyFont="1" applyFill="1" applyBorder="1" applyAlignment="1">
      <alignment horizontal="left" vertical="center" wrapText="1" indent="1"/>
    </xf>
    <xf numFmtId="166" fontId="7" fillId="4" borderId="0" xfId="1" applyNumberFormat="1" applyFont="1" applyFill="1" applyBorder="1" applyAlignment="1">
      <alignment horizontal="left" vertical="center" wrapText="1" indent="1"/>
    </xf>
    <xf numFmtId="166" fontId="5" fillId="5" borderId="0" xfId="1" applyNumberFormat="1" applyFont="1" applyFill="1" applyBorder="1" applyAlignment="1">
      <alignment horizontal="left" vertical="center" wrapText="1" indent="1"/>
    </xf>
    <xf numFmtId="166" fontId="6" fillId="6" borderId="4" xfId="1" applyNumberFormat="1" applyFont="1" applyFill="1" applyBorder="1" applyAlignment="1">
      <alignment horizontal="left" vertical="center" wrapText="1" indent="1"/>
    </xf>
    <xf numFmtId="166" fontId="6" fillId="6" borderId="3" xfId="0" applyNumberFormat="1" applyFont="1" applyFill="1" applyBorder="1" applyAlignment="1">
      <alignment horizontal="left" vertical="center" wrapText="1" indent="1"/>
    </xf>
    <xf numFmtId="166" fontId="6" fillId="6" borderId="5" xfId="0" applyNumberFormat="1" applyFont="1" applyFill="1" applyBorder="1" applyAlignment="1">
      <alignment horizontal="left" vertical="center" wrapText="1" indent="1"/>
    </xf>
    <xf numFmtId="166" fontId="5" fillId="0" borderId="0" xfId="0" applyNumberFormat="1" applyFont="1" applyAlignment="1">
      <alignment horizontal="left" vertical="center" wrapText="1" indent="1"/>
    </xf>
    <xf numFmtId="166" fontId="5" fillId="5" borderId="9" xfId="0" applyNumberFormat="1" applyFont="1" applyFill="1" applyBorder="1" applyAlignment="1">
      <alignment horizontal="left" vertical="center" wrapText="1" indent="1"/>
    </xf>
    <xf numFmtId="166" fontId="5" fillId="5" borderId="10" xfId="0" applyNumberFormat="1" applyFont="1" applyFill="1" applyBorder="1" applyAlignment="1">
      <alignment horizontal="left" vertical="center" wrapText="1" indent="1"/>
    </xf>
  </cellXfs>
  <cellStyles count="4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2" xfId="3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tx2"/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00-9341-AB79-39B979360B50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B08-EB42-BB62-7077200DFDF8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00-9341-AB79-39B979360B50}"/>
              </c:ext>
            </c:extLst>
          </c:dPt>
          <c:dLbls>
            <c:dLbl>
              <c:idx val="1"/>
              <c:layout>
                <c:manualLayout>
                  <c:x val="6.7873303167420816E-3"/>
                  <c:y val="1.47058823529410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Savings</a:t>
                    </a:r>
                  </a:p>
                  <a:p>
                    <a:r>
                      <a:rPr lang="en-US" baseline="0"/>
                      <a:t>Goal
</a:t>
                    </a:r>
                    <a:fld id="{BD7D5788-A644-CC45-841E-5E90B78509D8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08-EB42-BB62-7077200DFDF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9.0497737556560678E-3"/>
                  <c:y val="-4.4934121440070564E-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800-9341-AB79-39B979360B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'Personal Budget'!$G$5:$G$7</c:f>
              <c:strCache>
                <c:ptCount val="3"/>
                <c:pt idx="0">
                  <c:v>Income</c:v>
                </c:pt>
                <c:pt idx="1">
                  <c:v>Savings Goal</c:v>
                </c:pt>
                <c:pt idx="2">
                  <c:v>Expenses</c:v>
                </c:pt>
              </c:strCache>
            </c:strRef>
          </c:cat>
          <c:val>
            <c:numRef>
              <c:f>'Personal Budget'!$H$5:$H$7</c:f>
              <c:numCache>
                <c:formatCode>"£"#,##0.00</c:formatCode>
                <c:ptCount val="3"/>
                <c:pt idx="0">
                  <c:v>7257</c:v>
                </c:pt>
                <c:pt idx="1">
                  <c:v>1655</c:v>
                </c:pt>
                <c:pt idx="2">
                  <c:v>5359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00-9341-AB79-39B979360B5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98206474191"/>
          <c:y val="2.9190983480006177E-2"/>
          <c:w val="0.79362401574803099"/>
          <c:h val="0.812994055890072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'Personal Budget'!$G$5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70C-9240-A00C-22C7607678A6}"/>
              </c:ext>
            </c:extLst>
          </c:dPt>
          <c:dLbls>
            <c:dLbl>
              <c:idx val="0"/>
              <c:layout>
                <c:manualLayout>
                  <c:x val="-6.1855670103093535E-3"/>
                  <c:y val="0.1568627450980392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  <a:latin typeface="Century Gothic" panose="020B0502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70C-9240-A00C-22C7607678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'Personal Budget'!$H$5</c:f>
              <c:numCache>
                <c:formatCode>"£"#,##0.00</c:formatCode>
                <c:ptCount val="1"/>
                <c:pt idx="0">
                  <c:v>7257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AA-AE4C-A4DB-C2B88B36D1D2}"/>
            </c:ext>
          </c:extLst>
        </c:ser>
        <c:ser>
          <c:idx val="1"/>
          <c:order val="1"/>
          <c:tx>
            <c:strRef>
              <c:f>'Personal Budget'!$G$7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1237113402061857E-3"/>
                  <c:y val="0.318627450980392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  <a:latin typeface="Century Gothic" panose="020B0502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70C-9240-A00C-22C7607678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'Personal Budget'!$H$7</c:f>
              <c:numCache>
                <c:formatCode>"£"#,##0.00</c:formatCode>
                <c:ptCount val="1"/>
                <c:pt idx="0">
                  <c:v>5359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AA-AE4C-A4DB-C2B88B36D1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490354096"/>
        <c:axId val="490359584"/>
      </c:barChart>
      <c:catAx>
        <c:axId val="490354096"/>
        <c:scaling>
          <c:orientation val="minMax"/>
        </c:scaling>
        <c:delete val="1"/>
        <c:axPos val="b"/>
        <c:majorTickMark val="none"/>
        <c:minorTickMark val="none"/>
        <c:tickLblPos val="nextTo"/>
        <c:crossAx val="490359584"/>
        <c:crosses val="autoZero"/>
        <c:auto val="1"/>
        <c:lblAlgn val="ctr"/>
        <c:lblOffset val="100"/>
        <c:noMultiLvlLbl val="0"/>
      </c:catAx>
      <c:valAx>
        <c:axId val="490359584"/>
        <c:scaling>
          <c:orientation val="minMax"/>
        </c:scaling>
        <c:delete val="0"/>
        <c:axPos val="l"/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490354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716119860017498"/>
          <c:y val="0.82831984543598702"/>
          <c:w val="0.29901093613298302"/>
          <c:h val="8.5824416178746907E-2"/>
        </c:manualLayout>
      </c:layout>
      <c:overlay val="0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10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>
  <cs:dataPoint3D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355600</xdr:colOff>
      <xdr:row>3</xdr:row>
      <xdr:rowOff>50800</xdr:rowOff>
    </xdr:from>
    <xdr:to>
      <xdr:col>5</xdr:col>
      <xdr:colOff>254000</xdr:colOff>
      <xdr:row>17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736600</xdr:colOff>
      <xdr:row>3</xdr:row>
      <xdr:rowOff>38100</xdr:rowOff>
    </xdr:from>
    <xdr:to>
      <xdr:col>14</xdr:col>
      <xdr:colOff>1168400</xdr:colOff>
      <xdr:row>17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2:R99"/>
  <sheetViews>
    <sheetView showGridLines="0" tabSelected="1" workbookViewId="0">
      <pane ySplit="3" topLeftCell="A4" activePane="bottomLeft" state="frozen"/>
      <selection pane="bottomLeft" activeCell="B60" sqref="B60"/>
    </sheetView>
  </sheetViews>
  <sheetFormatPr defaultColWidth="10.75" defaultRowHeight="13.5" x14ac:dyDescent="0.25"/>
  <cols>
    <col min="1" max="1" width="3.25" style="3" customWidth="1"/>
    <col min="2" max="2" width="30.75" style="3" customWidth="1"/>
    <col min="3" max="15" width="15.75" style="3" customWidth="1"/>
    <col min="16" max="16" width="3.25" style="3" customWidth="1"/>
    <col min="17" max="16384" width="10.75" style="3"/>
  </cols>
  <sheetData>
    <row r="2" spans="2:18" ht="40.5" customHeight="1" x14ac:dyDescent="0.4">
      <c r="B2" s="38" t="s">
        <v>78</v>
      </c>
      <c r="C2" s="38"/>
      <c r="D2" s="38"/>
      <c r="E2" s="38"/>
    </row>
    <row r="3" spans="2:18" ht="10.9" customHeight="1" x14ac:dyDescent="0.25">
      <c r="B3" s="5"/>
      <c r="C3" s="1"/>
      <c r="D3" s="1"/>
      <c r="E3" s="1"/>
      <c r="F3" s="2"/>
      <c r="G3" s="2"/>
      <c r="H3" s="2"/>
      <c r="I3" s="2"/>
      <c r="J3" s="2"/>
      <c r="K3" s="2"/>
    </row>
    <row r="4" spans="2:18" x14ac:dyDescent="0.25">
      <c r="B4" s="2"/>
      <c r="C4" s="2"/>
      <c r="D4" s="2"/>
      <c r="E4" s="2"/>
      <c r="F4" s="2"/>
      <c r="G4" s="9" t="s">
        <v>65</v>
      </c>
      <c r="H4" s="9"/>
      <c r="I4" s="2"/>
      <c r="J4" s="2"/>
      <c r="K4" s="2"/>
      <c r="L4" s="2"/>
      <c r="M4" s="2"/>
      <c r="N4" s="2"/>
      <c r="O4" s="2"/>
      <c r="P4" s="2"/>
      <c r="Q4" s="2"/>
      <c r="R4" s="2"/>
    </row>
    <row r="5" spans="2:18" x14ac:dyDescent="0.25">
      <c r="B5" s="2"/>
      <c r="C5" s="2"/>
      <c r="D5" s="2"/>
      <c r="E5" s="2"/>
      <c r="F5" s="2"/>
      <c r="G5" s="10" t="s">
        <v>0</v>
      </c>
      <c r="H5" s="36">
        <f>'Personal Budget'!C30</f>
        <v>7257</v>
      </c>
      <c r="I5" s="2"/>
      <c r="J5" s="2"/>
      <c r="K5" s="2"/>
      <c r="L5" s="2"/>
      <c r="M5" s="2"/>
      <c r="N5" s="2"/>
      <c r="O5" s="2"/>
      <c r="P5" s="2"/>
      <c r="Q5" s="2"/>
      <c r="R5" s="2"/>
    </row>
    <row r="6" spans="2:18" x14ac:dyDescent="0.25">
      <c r="B6" s="2"/>
      <c r="C6" s="2"/>
      <c r="D6" s="2"/>
      <c r="E6" s="2"/>
      <c r="F6" s="2"/>
      <c r="G6" s="11" t="s">
        <v>63</v>
      </c>
      <c r="H6" s="36">
        <f>'Personal Budget'!C41</f>
        <v>1655</v>
      </c>
      <c r="I6" s="4"/>
      <c r="J6" s="2"/>
      <c r="K6" s="2"/>
      <c r="L6" s="2"/>
      <c r="M6" s="2"/>
      <c r="N6" s="2"/>
      <c r="O6" s="2"/>
      <c r="P6" s="2"/>
      <c r="Q6" s="2"/>
      <c r="R6" s="2"/>
    </row>
    <row r="7" spans="2:18" x14ac:dyDescent="0.25">
      <c r="B7" s="2"/>
      <c r="C7" s="2"/>
      <c r="D7" s="2"/>
      <c r="E7" s="2"/>
      <c r="F7" s="2"/>
      <c r="G7" s="12" t="s">
        <v>64</v>
      </c>
      <c r="H7" s="36">
        <f>'Personal Budget'!C98</f>
        <v>5359</v>
      </c>
      <c r="I7" s="4"/>
      <c r="J7" s="2"/>
      <c r="K7" s="2"/>
      <c r="L7" s="2"/>
      <c r="M7" s="2"/>
      <c r="N7" s="2"/>
      <c r="O7" s="2"/>
      <c r="P7" s="2"/>
      <c r="Q7" s="2"/>
      <c r="R7" s="2"/>
    </row>
    <row r="8" spans="2:18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2:18" ht="15" customHeight="1" x14ac:dyDescent="0.25">
      <c r="B9" s="2"/>
      <c r="C9" s="2"/>
      <c r="D9" s="2"/>
      <c r="E9" s="2"/>
      <c r="F9" s="2"/>
      <c r="G9" s="13" t="s">
        <v>66</v>
      </c>
      <c r="H9" s="37">
        <f>H5-H6-H7</f>
        <v>243</v>
      </c>
      <c r="I9" s="2"/>
      <c r="J9" s="2"/>
      <c r="K9" s="2"/>
      <c r="L9" s="2"/>
      <c r="M9" s="2"/>
      <c r="N9" s="2"/>
      <c r="O9" s="2"/>
      <c r="P9" s="2"/>
      <c r="Q9" s="2"/>
      <c r="R9" s="2"/>
    </row>
    <row r="10" spans="2:18" ht="22.9" customHeigh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2:18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2:18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8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2:18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2:18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2:18" s="6" customFormat="1" ht="25.15" customHeight="1" x14ac:dyDescent="0.25">
      <c r="C19" s="14" t="s">
        <v>8</v>
      </c>
      <c r="D19" s="15" t="s">
        <v>9</v>
      </c>
      <c r="E19" s="15" t="s">
        <v>19</v>
      </c>
      <c r="F19" s="15" t="s">
        <v>18</v>
      </c>
      <c r="G19" s="15" t="s">
        <v>10</v>
      </c>
      <c r="H19" s="15" t="s">
        <v>17</v>
      </c>
      <c r="I19" s="15" t="s">
        <v>16</v>
      </c>
      <c r="J19" s="15" t="s">
        <v>15</v>
      </c>
      <c r="K19" s="15" t="s">
        <v>11</v>
      </c>
      <c r="L19" s="15" t="s">
        <v>12</v>
      </c>
      <c r="M19" s="15" t="s">
        <v>13</v>
      </c>
      <c r="N19" s="15" t="s">
        <v>14</v>
      </c>
      <c r="O19" s="16"/>
    </row>
    <row r="20" spans="2:18" s="6" customFormat="1" ht="19.899999999999999" customHeight="1" x14ac:dyDescent="0.25">
      <c r="B20" s="24" t="s">
        <v>21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</row>
    <row r="21" spans="2:18" s="6" customFormat="1" ht="19.899999999999999" customHeight="1" x14ac:dyDescent="0.25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</row>
    <row r="22" spans="2:18" s="6" customFormat="1" ht="19.899999999999999" customHeight="1" x14ac:dyDescent="0.25">
      <c r="B22" s="17" t="s">
        <v>1</v>
      </c>
      <c r="C22" s="39">
        <v>5987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20">
        <f t="shared" ref="O22:O28" si="0">SUM(C22:N22)</f>
        <v>5987</v>
      </c>
    </row>
    <row r="23" spans="2:18" s="6" customFormat="1" ht="19.899999999999999" customHeight="1" x14ac:dyDescent="0.25">
      <c r="B23" s="17" t="s">
        <v>2</v>
      </c>
      <c r="C23" s="39">
        <v>200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20">
        <f t="shared" si="0"/>
        <v>200</v>
      </c>
    </row>
    <row r="24" spans="2:18" s="6" customFormat="1" ht="19.899999999999999" customHeight="1" x14ac:dyDescent="0.25">
      <c r="B24" s="17" t="s">
        <v>3</v>
      </c>
      <c r="C24" s="39">
        <v>100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20">
        <f t="shared" si="0"/>
        <v>100</v>
      </c>
    </row>
    <row r="25" spans="2:18" s="6" customFormat="1" ht="19.899999999999999" customHeight="1" x14ac:dyDescent="0.25">
      <c r="B25" s="17" t="s">
        <v>4</v>
      </c>
      <c r="C25" s="39">
        <v>55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0">
        <f t="shared" si="0"/>
        <v>55</v>
      </c>
    </row>
    <row r="26" spans="2:18" s="6" customFormat="1" ht="19.899999999999999" customHeight="1" x14ac:dyDescent="0.25">
      <c r="B26" s="17" t="s">
        <v>5</v>
      </c>
      <c r="C26" s="39">
        <v>500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0">
        <f t="shared" si="0"/>
        <v>500</v>
      </c>
    </row>
    <row r="27" spans="2:18" s="6" customFormat="1" ht="19.899999999999999" customHeight="1" x14ac:dyDescent="0.25">
      <c r="B27" s="17" t="s">
        <v>6</v>
      </c>
      <c r="C27" s="39">
        <v>300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0">
        <f t="shared" si="0"/>
        <v>300</v>
      </c>
    </row>
    <row r="28" spans="2:18" s="6" customFormat="1" ht="19.899999999999999" customHeight="1" x14ac:dyDescent="0.25">
      <c r="B28" s="17" t="s">
        <v>67</v>
      </c>
      <c r="C28" s="39">
        <v>115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0">
        <f t="shared" si="0"/>
        <v>115</v>
      </c>
    </row>
    <row r="29" spans="2:18" s="6" customFormat="1" ht="19.899999999999999" customHeight="1" x14ac:dyDescent="0.25">
      <c r="B29" s="17"/>
      <c r="C29" s="40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</row>
    <row r="30" spans="2:18" s="6" customFormat="1" ht="19.899999999999999" customHeight="1" x14ac:dyDescent="0.25">
      <c r="B30" s="21" t="s">
        <v>7</v>
      </c>
      <c r="C30" s="41">
        <f>SUM(C22:C28)</f>
        <v>7257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3"/>
    </row>
    <row r="31" spans="2:18" s="6" customFormat="1" ht="10.9" customHeight="1" x14ac:dyDescent="0.25"/>
    <row r="32" spans="2:18" s="6" customFormat="1" ht="19.899999999999999" customHeight="1" x14ac:dyDescent="0.25">
      <c r="B32" s="27" t="s">
        <v>20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</row>
    <row r="33" spans="2:15" s="6" customFormat="1" ht="19.899999999999999" customHeight="1" x14ac:dyDescent="0.25"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</row>
    <row r="34" spans="2:15" s="6" customFormat="1" ht="19.899999999999999" customHeight="1" x14ac:dyDescent="0.25">
      <c r="B34" s="17" t="s">
        <v>22</v>
      </c>
      <c r="C34" s="39">
        <v>500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0">
        <f t="shared" ref="O34:O39" si="1">SUM(C34:N34)</f>
        <v>500</v>
      </c>
    </row>
    <row r="35" spans="2:15" s="6" customFormat="1" ht="19.899999999999999" customHeight="1" x14ac:dyDescent="0.25">
      <c r="B35" s="17" t="s">
        <v>23</v>
      </c>
      <c r="C35" s="39">
        <v>200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0">
        <f t="shared" si="1"/>
        <v>200</v>
      </c>
    </row>
    <row r="36" spans="2:15" s="6" customFormat="1" ht="19.899999999999999" customHeight="1" x14ac:dyDescent="0.25">
      <c r="B36" s="17" t="s">
        <v>79</v>
      </c>
      <c r="C36" s="39">
        <v>100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20">
        <f t="shared" si="1"/>
        <v>100</v>
      </c>
    </row>
    <row r="37" spans="2:15" s="6" customFormat="1" ht="19.899999999999999" customHeight="1" x14ac:dyDescent="0.25">
      <c r="B37" s="17" t="s">
        <v>24</v>
      </c>
      <c r="C37" s="39">
        <v>55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20">
        <f t="shared" si="1"/>
        <v>55</v>
      </c>
    </row>
    <row r="38" spans="2:15" s="6" customFormat="1" ht="19.899999999999999" customHeight="1" x14ac:dyDescent="0.25">
      <c r="B38" s="17" t="s">
        <v>25</v>
      </c>
      <c r="C38" s="39">
        <v>500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20">
        <f t="shared" si="1"/>
        <v>500</v>
      </c>
    </row>
    <row r="39" spans="2:15" s="6" customFormat="1" ht="19.899999999999999" customHeight="1" x14ac:dyDescent="0.25">
      <c r="B39" s="17" t="s">
        <v>26</v>
      </c>
      <c r="C39" s="39">
        <v>300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20">
        <f t="shared" si="1"/>
        <v>300</v>
      </c>
    </row>
    <row r="40" spans="2:15" s="6" customFormat="1" ht="19.899999999999999" customHeight="1" x14ac:dyDescent="0.25">
      <c r="B40" s="17"/>
      <c r="C40" s="40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</row>
    <row r="41" spans="2:15" s="6" customFormat="1" ht="19.899999999999999" customHeight="1" x14ac:dyDescent="0.25">
      <c r="B41" s="21" t="s">
        <v>7</v>
      </c>
      <c r="C41" s="41">
        <f>SUM(C34:C39)</f>
        <v>1655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3"/>
    </row>
    <row r="42" spans="2:15" s="6" customFormat="1" ht="10.9" customHeight="1" x14ac:dyDescent="0.25"/>
    <row r="43" spans="2:15" s="6" customFormat="1" ht="19.899999999999999" customHeight="1" x14ac:dyDescent="0.25">
      <c r="B43" s="33" t="s">
        <v>27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5"/>
    </row>
    <row r="44" spans="2:15" s="6" customFormat="1" ht="19.899999999999999" customHeight="1" x14ac:dyDescent="0.25">
      <c r="B44" s="30" t="s">
        <v>28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</row>
    <row r="45" spans="2:15" s="6" customFormat="1" ht="19.899999999999999" customHeight="1" x14ac:dyDescent="0.25">
      <c r="B45" s="17" t="s">
        <v>71</v>
      </c>
      <c r="C45" s="39">
        <v>2250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20">
        <f t="shared" ref="O45:O56" si="2">SUM(C45:N45)</f>
        <v>2250</v>
      </c>
    </row>
    <row r="46" spans="2:15" s="6" customFormat="1" ht="19.899999999999999" customHeight="1" x14ac:dyDescent="0.25">
      <c r="B46" s="17" t="s">
        <v>29</v>
      </c>
      <c r="C46" s="39">
        <v>25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20">
        <f t="shared" si="2"/>
        <v>25</v>
      </c>
    </row>
    <row r="47" spans="2:15" s="6" customFormat="1" ht="19.899999999999999" customHeight="1" x14ac:dyDescent="0.25">
      <c r="B47" s="17" t="s">
        <v>30</v>
      </c>
      <c r="C47" s="39">
        <v>40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20">
        <f t="shared" si="2"/>
        <v>40</v>
      </c>
    </row>
    <row r="48" spans="2:15" s="6" customFormat="1" ht="19.899999999999999" customHeight="1" x14ac:dyDescent="0.25">
      <c r="B48" s="17" t="s">
        <v>31</v>
      </c>
      <c r="C48" s="39">
        <v>44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20">
        <f t="shared" si="2"/>
        <v>44</v>
      </c>
    </row>
    <row r="49" spans="2:15" s="6" customFormat="1" ht="19.899999999999999" customHeight="1" x14ac:dyDescent="0.25">
      <c r="B49" s="17" t="s">
        <v>32</v>
      </c>
      <c r="C49" s="39">
        <v>20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20">
        <f t="shared" si="2"/>
        <v>20</v>
      </c>
    </row>
    <row r="50" spans="2:15" s="6" customFormat="1" ht="19.899999999999999" customHeight="1" x14ac:dyDescent="0.25">
      <c r="B50" s="17" t="s">
        <v>33</v>
      </c>
      <c r="C50" s="39">
        <v>15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20">
        <f t="shared" si="2"/>
        <v>15</v>
      </c>
    </row>
    <row r="51" spans="2:15" s="6" customFormat="1" ht="19.899999999999999" customHeight="1" x14ac:dyDescent="0.25">
      <c r="B51" s="17" t="s">
        <v>68</v>
      </c>
      <c r="C51" s="39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20">
        <f t="shared" si="2"/>
        <v>0</v>
      </c>
    </row>
    <row r="52" spans="2:15" s="6" customFormat="1" ht="19.899999999999999" customHeight="1" x14ac:dyDescent="0.25">
      <c r="B52" s="17" t="s">
        <v>34</v>
      </c>
      <c r="C52" s="39">
        <v>29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20">
        <f t="shared" si="2"/>
        <v>29</v>
      </c>
    </row>
    <row r="53" spans="2:15" s="6" customFormat="1" ht="19.899999999999999" customHeight="1" x14ac:dyDescent="0.25">
      <c r="B53" s="17" t="s">
        <v>35</v>
      </c>
      <c r="C53" s="3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20">
        <f t="shared" si="2"/>
        <v>0</v>
      </c>
    </row>
    <row r="54" spans="2:15" s="6" customFormat="1" ht="19.899999999999999" customHeight="1" x14ac:dyDescent="0.25">
      <c r="B54" s="17" t="s">
        <v>36</v>
      </c>
      <c r="C54" s="3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20">
        <f t="shared" si="2"/>
        <v>0</v>
      </c>
    </row>
    <row r="55" spans="2:15" s="6" customFormat="1" ht="19.899999999999999" customHeight="1" x14ac:dyDescent="0.25">
      <c r="B55" s="17" t="s">
        <v>37</v>
      </c>
      <c r="C55" s="3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20">
        <f t="shared" si="2"/>
        <v>0</v>
      </c>
    </row>
    <row r="56" spans="2:15" s="6" customFormat="1" ht="19.899999999999999" customHeight="1" x14ac:dyDescent="0.25">
      <c r="B56" s="17" t="s">
        <v>26</v>
      </c>
      <c r="C56" s="3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20">
        <f t="shared" si="2"/>
        <v>0</v>
      </c>
    </row>
    <row r="57" spans="2:15" s="50" customFormat="1" ht="19.899999999999999" customHeight="1" x14ac:dyDescent="0.25">
      <c r="B57" s="51"/>
      <c r="C57" s="42">
        <f t="shared" ref="C57:N57" si="3">SUM(C45:C56)</f>
        <v>2423</v>
      </c>
      <c r="D57" s="42">
        <f t="shared" si="3"/>
        <v>0</v>
      </c>
      <c r="E57" s="42">
        <f t="shared" si="3"/>
        <v>0</v>
      </c>
      <c r="F57" s="42">
        <f t="shared" si="3"/>
        <v>0</v>
      </c>
      <c r="G57" s="42">
        <f t="shared" si="3"/>
        <v>0</v>
      </c>
      <c r="H57" s="42">
        <f t="shared" si="3"/>
        <v>0</v>
      </c>
      <c r="I57" s="42">
        <f t="shared" si="3"/>
        <v>0</v>
      </c>
      <c r="J57" s="42">
        <f t="shared" si="3"/>
        <v>0</v>
      </c>
      <c r="K57" s="42">
        <f t="shared" si="3"/>
        <v>0</v>
      </c>
      <c r="L57" s="42">
        <f t="shared" si="3"/>
        <v>0</v>
      </c>
      <c r="M57" s="42">
        <f t="shared" si="3"/>
        <v>0</v>
      </c>
      <c r="N57" s="42">
        <f t="shared" si="3"/>
        <v>0</v>
      </c>
      <c r="O57" s="52"/>
    </row>
    <row r="58" spans="2:15" s="6" customFormat="1" ht="19.899999999999999" customHeight="1" x14ac:dyDescent="0.25">
      <c r="B58" s="30" t="s">
        <v>38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</row>
    <row r="59" spans="2:15" s="6" customFormat="1" ht="19.899999999999999" customHeight="1" x14ac:dyDescent="0.25">
      <c r="B59" s="17" t="s">
        <v>72</v>
      </c>
      <c r="C59" s="39">
        <v>250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20">
        <f t="shared" ref="O59:O64" si="4">SUM(C59:N59)</f>
        <v>250</v>
      </c>
    </row>
    <row r="60" spans="2:15" s="6" customFormat="1" ht="19.899999999999999" customHeight="1" x14ac:dyDescent="0.25">
      <c r="B60" s="17" t="s">
        <v>80</v>
      </c>
      <c r="C60" s="39">
        <v>100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20">
        <f t="shared" si="4"/>
        <v>100</v>
      </c>
    </row>
    <row r="61" spans="2:15" s="6" customFormat="1" ht="19.899999999999999" customHeight="1" x14ac:dyDescent="0.25">
      <c r="B61" s="17" t="s">
        <v>39</v>
      </c>
      <c r="C61" s="39">
        <v>100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20">
        <f t="shared" si="4"/>
        <v>100</v>
      </c>
    </row>
    <row r="62" spans="2:15" s="6" customFormat="1" ht="19.899999999999999" customHeight="1" x14ac:dyDescent="0.25">
      <c r="B62" s="17" t="s">
        <v>69</v>
      </c>
      <c r="C62" s="3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20">
        <f t="shared" si="4"/>
        <v>0</v>
      </c>
    </row>
    <row r="63" spans="2:15" s="6" customFormat="1" ht="19.899999999999999" customHeight="1" x14ac:dyDescent="0.25">
      <c r="B63" s="17" t="s">
        <v>40</v>
      </c>
      <c r="C63" s="3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20">
        <f t="shared" si="4"/>
        <v>0</v>
      </c>
    </row>
    <row r="64" spans="2:15" s="6" customFormat="1" ht="19.899999999999999" customHeight="1" x14ac:dyDescent="0.25">
      <c r="B64" s="17" t="s">
        <v>41</v>
      </c>
      <c r="C64" s="39">
        <v>100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20">
        <f t="shared" si="4"/>
        <v>100</v>
      </c>
    </row>
    <row r="65" spans="2:15" s="50" customFormat="1" ht="19.899999999999999" customHeight="1" x14ac:dyDescent="0.25">
      <c r="B65" s="51"/>
      <c r="C65" s="43">
        <f t="shared" ref="C65:N65" si="5">SUM(C59:C64)</f>
        <v>550</v>
      </c>
      <c r="D65" s="43">
        <f t="shared" si="5"/>
        <v>0</v>
      </c>
      <c r="E65" s="43">
        <f t="shared" si="5"/>
        <v>0</v>
      </c>
      <c r="F65" s="43">
        <f t="shared" si="5"/>
        <v>0</v>
      </c>
      <c r="G65" s="43">
        <f t="shared" si="5"/>
        <v>0</v>
      </c>
      <c r="H65" s="43">
        <f t="shared" si="5"/>
        <v>0</v>
      </c>
      <c r="I65" s="43">
        <f t="shared" si="5"/>
        <v>0</v>
      </c>
      <c r="J65" s="43">
        <f t="shared" si="5"/>
        <v>0</v>
      </c>
      <c r="K65" s="43">
        <f t="shared" si="5"/>
        <v>0</v>
      </c>
      <c r="L65" s="43">
        <f t="shared" si="5"/>
        <v>0</v>
      </c>
      <c r="M65" s="43">
        <f t="shared" si="5"/>
        <v>0</v>
      </c>
      <c r="N65" s="43">
        <f t="shared" si="5"/>
        <v>0</v>
      </c>
      <c r="O65" s="52"/>
    </row>
    <row r="66" spans="2:15" s="6" customFormat="1" ht="19.899999999999999" customHeight="1" x14ac:dyDescent="0.25">
      <c r="B66" s="30" t="s">
        <v>42</v>
      </c>
      <c r="C66" s="40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</row>
    <row r="67" spans="2:15" s="6" customFormat="1" ht="19.899999999999999" customHeight="1" x14ac:dyDescent="0.25">
      <c r="B67" s="17" t="s">
        <v>43</v>
      </c>
      <c r="C67" s="39">
        <v>250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20">
        <f t="shared" ref="O67:O73" si="6">SUM(C67:N67)</f>
        <v>250</v>
      </c>
    </row>
    <row r="68" spans="2:15" s="6" customFormat="1" ht="19.899999999999999" customHeight="1" x14ac:dyDescent="0.25">
      <c r="B68" s="17" t="s">
        <v>73</v>
      </c>
      <c r="C68" s="39">
        <v>100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0">
        <f t="shared" si="6"/>
        <v>100</v>
      </c>
    </row>
    <row r="69" spans="2:15" s="6" customFormat="1" ht="19.899999999999999" customHeight="1" x14ac:dyDescent="0.25">
      <c r="B69" s="17" t="s">
        <v>74</v>
      </c>
      <c r="C69" s="39">
        <v>100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20">
        <f t="shared" si="6"/>
        <v>100</v>
      </c>
    </row>
    <row r="70" spans="2:15" s="6" customFormat="1" ht="19.899999999999999" customHeight="1" x14ac:dyDescent="0.25">
      <c r="B70" s="17" t="s">
        <v>44</v>
      </c>
      <c r="C70" s="3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20">
        <f t="shared" si="6"/>
        <v>0</v>
      </c>
    </row>
    <row r="71" spans="2:15" s="6" customFormat="1" ht="19.899999999999999" customHeight="1" x14ac:dyDescent="0.25">
      <c r="B71" s="17" t="s">
        <v>45</v>
      </c>
      <c r="C71" s="3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20">
        <f t="shared" si="6"/>
        <v>0</v>
      </c>
    </row>
    <row r="72" spans="2:15" s="6" customFormat="1" ht="19.899999999999999" customHeight="1" x14ac:dyDescent="0.25">
      <c r="B72" s="17" t="s">
        <v>46</v>
      </c>
      <c r="C72" s="39">
        <v>100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20">
        <f t="shared" si="6"/>
        <v>100</v>
      </c>
    </row>
    <row r="73" spans="2:15" s="6" customFormat="1" ht="19.899999999999999" customHeight="1" x14ac:dyDescent="0.25">
      <c r="B73" s="17" t="s">
        <v>47</v>
      </c>
      <c r="C73" s="39">
        <v>101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20">
        <f t="shared" si="6"/>
        <v>101</v>
      </c>
    </row>
    <row r="74" spans="2:15" s="50" customFormat="1" ht="19.899999999999999" customHeight="1" x14ac:dyDescent="0.25">
      <c r="B74" s="51"/>
      <c r="C74" s="43">
        <f t="shared" ref="C74:N74" si="7">SUM(C67:C73)</f>
        <v>651</v>
      </c>
      <c r="D74" s="43">
        <f t="shared" si="7"/>
        <v>0</v>
      </c>
      <c r="E74" s="43">
        <f t="shared" si="7"/>
        <v>0</v>
      </c>
      <c r="F74" s="43">
        <f t="shared" si="7"/>
        <v>0</v>
      </c>
      <c r="G74" s="43">
        <f t="shared" si="7"/>
        <v>0</v>
      </c>
      <c r="H74" s="43">
        <f t="shared" si="7"/>
        <v>0</v>
      </c>
      <c r="I74" s="43">
        <f t="shared" si="7"/>
        <v>0</v>
      </c>
      <c r="J74" s="43">
        <f t="shared" si="7"/>
        <v>0</v>
      </c>
      <c r="K74" s="43">
        <f t="shared" si="7"/>
        <v>0</v>
      </c>
      <c r="L74" s="43">
        <f t="shared" si="7"/>
        <v>0</v>
      </c>
      <c r="M74" s="43">
        <f t="shared" si="7"/>
        <v>0</v>
      </c>
      <c r="N74" s="43">
        <f t="shared" si="7"/>
        <v>0</v>
      </c>
      <c r="O74" s="52"/>
    </row>
    <row r="75" spans="2:15" s="6" customFormat="1" ht="19.899999999999999" customHeight="1" x14ac:dyDescent="0.25">
      <c r="B75" s="30" t="s">
        <v>48</v>
      </c>
      <c r="C75" s="44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19"/>
    </row>
    <row r="76" spans="2:15" s="6" customFormat="1" ht="19.899999999999999" customHeight="1" x14ac:dyDescent="0.25">
      <c r="B76" s="17" t="s">
        <v>49</v>
      </c>
      <c r="C76" s="39">
        <v>250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20">
        <f>SUM(C76:N76)</f>
        <v>250</v>
      </c>
    </row>
    <row r="77" spans="2:15" s="6" customFormat="1" ht="19.899999999999999" customHeight="1" x14ac:dyDescent="0.25">
      <c r="B77" s="17" t="s">
        <v>50</v>
      </c>
      <c r="C77" s="39">
        <v>100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20">
        <f>SUM(C77:N77)</f>
        <v>100</v>
      </c>
    </row>
    <row r="78" spans="2:15" s="6" customFormat="1" ht="19.899999999999999" customHeight="1" x14ac:dyDescent="0.25">
      <c r="B78" s="17" t="s">
        <v>51</v>
      </c>
      <c r="C78" s="39">
        <v>100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20">
        <f>SUM(C78:N78)</f>
        <v>100</v>
      </c>
    </row>
    <row r="79" spans="2:15" s="6" customFormat="1" ht="19.899999999999999" customHeight="1" x14ac:dyDescent="0.25">
      <c r="B79" s="17" t="s">
        <v>52</v>
      </c>
      <c r="C79" s="3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20">
        <f>SUM(C79:N79)</f>
        <v>0</v>
      </c>
    </row>
    <row r="80" spans="2:15" s="6" customFormat="1" ht="19.899999999999999" customHeight="1" x14ac:dyDescent="0.25">
      <c r="B80" s="17"/>
      <c r="C80" s="43">
        <f>SUM(C76:C79)</f>
        <v>450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19"/>
    </row>
    <row r="81" spans="2:15" s="6" customFormat="1" ht="19.899999999999999" customHeight="1" x14ac:dyDescent="0.25">
      <c r="B81" s="30" t="s">
        <v>53</v>
      </c>
      <c r="C81" s="40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</row>
    <row r="82" spans="2:15" s="6" customFormat="1" ht="19.899999999999999" customHeight="1" x14ac:dyDescent="0.25">
      <c r="B82" s="17" t="s">
        <v>54</v>
      </c>
      <c r="C82" s="39">
        <v>65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20">
        <f t="shared" ref="O82:O87" si="8">SUM(C82:N82)</f>
        <v>65</v>
      </c>
    </row>
    <row r="83" spans="2:15" s="6" customFormat="1" ht="19.899999999999999" customHeight="1" x14ac:dyDescent="0.25">
      <c r="B83" s="17" t="s">
        <v>75</v>
      </c>
      <c r="C83" s="39">
        <v>20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0">
        <f t="shared" si="8"/>
        <v>20</v>
      </c>
    </row>
    <row r="84" spans="2:15" s="6" customFormat="1" ht="19.899999999999999" customHeight="1" x14ac:dyDescent="0.25">
      <c r="B84" s="17" t="s">
        <v>76</v>
      </c>
      <c r="C84" s="3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20">
        <f t="shared" si="8"/>
        <v>0</v>
      </c>
    </row>
    <row r="85" spans="2:15" s="6" customFormat="1" ht="19.899999999999999" customHeight="1" x14ac:dyDescent="0.25">
      <c r="B85" s="17" t="s">
        <v>55</v>
      </c>
      <c r="C85" s="3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0">
        <f t="shared" si="8"/>
        <v>0</v>
      </c>
    </row>
    <row r="86" spans="2:15" s="6" customFormat="1" ht="19.899999999999999" customHeight="1" x14ac:dyDescent="0.25">
      <c r="B86" s="17" t="s">
        <v>56</v>
      </c>
      <c r="C86" s="3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20">
        <f t="shared" si="8"/>
        <v>0</v>
      </c>
    </row>
    <row r="87" spans="2:15" s="6" customFormat="1" ht="19.899999999999999" customHeight="1" x14ac:dyDescent="0.25">
      <c r="B87" s="17" t="s">
        <v>57</v>
      </c>
      <c r="C87" s="3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20">
        <f t="shared" si="8"/>
        <v>0</v>
      </c>
    </row>
    <row r="88" spans="2:15" s="50" customFormat="1" ht="19.899999999999999" customHeight="1" x14ac:dyDescent="0.25">
      <c r="B88" s="51"/>
      <c r="C88" s="45">
        <f t="shared" ref="C88:N88" si="9">SUM(C82:C87)</f>
        <v>85</v>
      </c>
      <c r="D88" s="45">
        <f t="shared" si="9"/>
        <v>0</v>
      </c>
      <c r="E88" s="45">
        <f t="shared" si="9"/>
        <v>0</v>
      </c>
      <c r="F88" s="45">
        <f t="shared" si="9"/>
        <v>0</v>
      </c>
      <c r="G88" s="45">
        <f t="shared" si="9"/>
        <v>0</v>
      </c>
      <c r="H88" s="45">
        <f t="shared" si="9"/>
        <v>0</v>
      </c>
      <c r="I88" s="45">
        <f t="shared" si="9"/>
        <v>0</v>
      </c>
      <c r="J88" s="45">
        <f t="shared" si="9"/>
        <v>0</v>
      </c>
      <c r="K88" s="45">
        <f t="shared" si="9"/>
        <v>0</v>
      </c>
      <c r="L88" s="45">
        <f t="shared" si="9"/>
        <v>0</v>
      </c>
      <c r="M88" s="45">
        <f t="shared" si="9"/>
        <v>0</v>
      </c>
      <c r="N88" s="45">
        <f t="shared" si="9"/>
        <v>0</v>
      </c>
      <c r="O88" s="52"/>
    </row>
    <row r="89" spans="2:15" s="6" customFormat="1" ht="19.899999999999999" customHeight="1" x14ac:dyDescent="0.25">
      <c r="B89" s="30" t="s">
        <v>58</v>
      </c>
      <c r="C89" s="40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</row>
    <row r="90" spans="2:15" s="6" customFormat="1" ht="19.899999999999999" customHeight="1" x14ac:dyDescent="0.25">
      <c r="B90" s="17" t="s">
        <v>59</v>
      </c>
      <c r="C90" s="39">
        <v>450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0">
        <f t="shared" ref="O90:O95" si="10">SUM(C90:N90)</f>
        <v>450</v>
      </c>
    </row>
    <row r="91" spans="2:15" s="6" customFormat="1" ht="19.899999999999999" customHeight="1" x14ac:dyDescent="0.25">
      <c r="B91" s="17" t="s">
        <v>70</v>
      </c>
      <c r="C91" s="39">
        <v>250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20">
        <f t="shared" si="10"/>
        <v>250</v>
      </c>
    </row>
    <row r="92" spans="2:15" s="6" customFormat="1" ht="19.899999999999999" customHeight="1" x14ac:dyDescent="0.25">
      <c r="B92" s="17" t="s">
        <v>60</v>
      </c>
      <c r="C92" s="39">
        <v>200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0">
        <f t="shared" si="10"/>
        <v>200</v>
      </c>
    </row>
    <row r="93" spans="2:15" s="6" customFormat="1" ht="19.899999999999999" customHeight="1" x14ac:dyDescent="0.25">
      <c r="B93" s="17" t="s">
        <v>61</v>
      </c>
      <c r="C93" s="39">
        <v>50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20">
        <f t="shared" si="10"/>
        <v>50</v>
      </c>
    </row>
    <row r="94" spans="2:15" s="6" customFormat="1" ht="19.899999999999999" customHeight="1" x14ac:dyDescent="0.25">
      <c r="B94" s="17" t="s">
        <v>62</v>
      </c>
      <c r="C94" s="39">
        <v>100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20">
        <f t="shared" si="10"/>
        <v>100</v>
      </c>
    </row>
    <row r="95" spans="2:15" s="6" customFormat="1" ht="19.899999999999999" customHeight="1" x14ac:dyDescent="0.25">
      <c r="B95" s="17" t="s">
        <v>77</v>
      </c>
      <c r="C95" s="39">
        <v>150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20">
        <f t="shared" si="10"/>
        <v>150</v>
      </c>
    </row>
    <row r="96" spans="2:15" s="50" customFormat="1" ht="19.899999999999999" customHeight="1" x14ac:dyDescent="0.25">
      <c r="B96" s="51"/>
      <c r="C96" s="45">
        <f t="shared" ref="C96:N96" si="11">SUM(C90:C95)</f>
        <v>1200</v>
      </c>
      <c r="D96" s="45">
        <f t="shared" si="11"/>
        <v>0</v>
      </c>
      <c r="E96" s="45">
        <f t="shared" si="11"/>
        <v>0</v>
      </c>
      <c r="F96" s="45">
        <f t="shared" si="11"/>
        <v>0</v>
      </c>
      <c r="G96" s="45">
        <f t="shared" si="11"/>
        <v>0</v>
      </c>
      <c r="H96" s="45">
        <f t="shared" si="11"/>
        <v>0</v>
      </c>
      <c r="I96" s="45">
        <f t="shared" si="11"/>
        <v>0</v>
      </c>
      <c r="J96" s="45">
        <f t="shared" si="11"/>
        <v>0</v>
      </c>
      <c r="K96" s="45">
        <f t="shared" si="11"/>
        <v>0</v>
      </c>
      <c r="L96" s="45">
        <f t="shared" si="11"/>
        <v>0</v>
      </c>
      <c r="M96" s="45">
        <f t="shared" si="11"/>
        <v>0</v>
      </c>
      <c r="N96" s="45">
        <f t="shared" si="11"/>
        <v>0</v>
      </c>
      <c r="O96" s="52"/>
    </row>
    <row r="97" spans="2:15" s="6" customFormat="1" ht="19.899999999999999" customHeight="1" x14ac:dyDescent="0.25">
      <c r="B97" s="17"/>
      <c r="C97" s="46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19"/>
    </row>
    <row r="98" spans="2:15" s="50" customFormat="1" ht="25.15" customHeight="1" x14ac:dyDescent="0.25">
      <c r="B98" s="48" t="s">
        <v>7</v>
      </c>
      <c r="C98" s="47">
        <f t="shared" ref="C98:N98" si="12">C96+C88+C80+C74+C65+C57</f>
        <v>5359</v>
      </c>
      <c r="D98" s="47">
        <f t="shared" si="12"/>
        <v>0</v>
      </c>
      <c r="E98" s="47">
        <f t="shared" si="12"/>
        <v>0</v>
      </c>
      <c r="F98" s="47">
        <f t="shared" si="12"/>
        <v>0</v>
      </c>
      <c r="G98" s="47">
        <f t="shared" si="12"/>
        <v>0</v>
      </c>
      <c r="H98" s="47">
        <f t="shared" si="12"/>
        <v>0</v>
      </c>
      <c r="I98" s="47">
        <f t="shared" si="12"/>
        <v>0</v>
      </c>
      <c r="J98" s="47">
        <f t="shared" si="12"/>
        <v>0</v>
      </c>
      <c r="K98" s="47">
        <f t="shared" si="12"/>
        <v>0</v>
      </c>
      <c r="L98" s="47">
        <f t="shared" si="12"/>
        <v>0</v>
      </c>
      <c r="M98" s="47">
        <f t="shared" si="12"/>
        <v>0</v>
      </c>
      <c r="N98" s="47">
        <f t="shared" si="12"/>
        <v>0</v>
      </c>
      <c r="O98" s="49"/>
    </row>
    <row r="99" spans="2:15" s="6" customFormat="1" ht="10.9" customHeight="1" x14ac:dyDescent="0.25"/>
  </sheetData>
  <pageMargins left="0.3" right="0.3" top="0.3" bottom="0.3" header="0" footer="0"/>
  <pageSetup scale="47" fitToHeight="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Money Mentor</dc:creator>
  <cp:lastModifiedBy>User</cp:lastModifiedBy>
  <dcterms:created xsi:type="dcterms:W3CDTF">2015-09-11T21:09:00Z</dcterms:created>
  <dcterms:modified xsi:type="dcterms:W3CDTF">2020-09-18T12:46:24Z</dcterms:modified>
</cp:coreProperties>
</file>